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最终版" sheetId="2" r:id="rId1"/>
  </sheets>
  <calcPr calcId="145621"/>
</workbook>
</file>

<file path=xl/calcChain.xml><?xml version="1.0" encoding="utf-8"?>
<calcChain xmlns="http://schemas.openxmlformats.org/spreadsheetml/2006/main">
  <c r="E4" i="2" l="1"/>
  <c r="E5" i="2"/>
  <c r="G5" i="2" s="1"/>
  <c r="G4" i="2"/>
  <c r="F4" i="2"/>
  <c r="F5" i="2"/>
  <c r="F37" i="2" l="1"/>
  <c r="F38" i="2"/>
  <c r="F39" i="2"/>
  <c r="F40" i="2"/>
  <c r="F36" i="2"/>
  <c r="E37" i="2"/>
  <c r="E38" i="2"/>
  <c r="E39" i="2"/>
  <c r="E40" i="2"/>
  <c r="G40" i="2" s="1"/>
  <c r="E36" i="2"/>
  <c r="E26" i="2"/>
  <c r="F32" i="2"/>
  <c r="F33" i="2"/>
  <c r="F34" i="2"/>
  <c r="E32" i="2"/>
  <c r="E33" i="2"/>
  <c r="E34" i="2"/>
  <c r="F27" i="2"/>
  <c r="F28" i="2"/>
  <c r="F29" i="2"/>
  <c r="E27" i="2"/>
  <c r="E28" i="2"/>
  <c r="E29" i="2"/>
  <c r="G29" i="2" s="1"/>
  <c r="F26" i="2"/>
  <c r="F3" i="2"/>
  <c r="E3" i="2"/>
  <c r="G27" i="2" l="1"/>
  <c r="G26" i="2"/>
  <c r="G39" i="2"/>
  <c r="G36" i="2"/>
  <c r="G37" i="2"/>
  <c r="G38" i="2"/>
  <c r="G3" i="2"/>
  <c r="G28" i="2"/>
  <c r="G34" i="2"/>
  <c r="G33" i="2"/>
  <c r="G32" i="2"/>
</calcChain>
</file>

<file path=xl/sharedStrings.xml><?xml version="1.0" encoding="utf-8"?>
<sst xmlns="http://schemas.openxmlformats.org/spreadsheetml/2006/main" count="72" uniqueCount="57">
  <si>
    <t>财务管理</t>
    <phoneticPr fontId="1" type="noConversion"/>
  </si>
  <si>
    <t>洪靓</t>
    <phoneticPr fontId="1" type="noConversion"/>
  </si>
  <si>
    <t>洪灿华</t>
    <phoneticPr fontId="1" type="noConversion"/>
  </si>
  <si>
    <t>江婷婷</t>
    <phoneticPr fontId="1" type="noConversion"/>
  </si>
  <si>
    <t>余仙萍</t>
    <phoneticPr fontId="1" type="noConversion"/>
  </si>
  <si>
    <t>方超</t>
    <phoneticPr fontId="1" type="noConversion"/>
  </si>
  <si>
    <t>唐小韦</t>
    <phoneticPr fontId="1" type="noConversion"/>
  </si>
  <si>
    <t>工程管理</t>
    <phoneticPr fontId="1" type="noConversion"/>
  </si>
  <si>
    <t>余安飞</t>
    <phoneticPr fontId="1" type="noConversion"/>
  </si>
  <si>
    <t>何铃升</t>
    <phoneticPr fontId="1" type="noConversion"/>
  </si>
  <si>
    <t>章旭翔</t>
    <phoneticPr fontId="1" type="noConversion"/>
  </si>
  <si>
    <t>养护管理人员</t>
    <phoneticPr fontId="1" type="noConversion"/>
  </si>
  <si>
    <t>蔡夏乐</t>
    <phoneticPr fontId="1" type="noConversion"/>
  </si>
  <si>
    <t>王艺菲</t>
    <phoneticPr fontId="1" type="noConversion"/>
  </si>
  <si>
    <t>赵英瑞</t>
  </si>
  <si>
    <t>丰伟鑫</t>
    <phoneticPr fontId="1" type="noConversion"/>
  </si>
  <si>
    <t>姜丽芳</t>
    <phoneticPr fontId="1" type="noConversion"/>
  </si>
  <si>
    <t>洪晓珍</t>
  </si>
  <si>
    <t>吴晶</t>
    <phoneticPr fontId="1" type="noConversion"/>
  </si>
  <si>
    <t>雷丽姿</t>
    <phoneticPr fontId="1" type="noConversion"/>
  </si>
  <si>
    <t>吴雅婵</t>
    <phoneticPr fontId="1" type="noConversion"/>
  </si>
  <si>
    <t>徐进</t>
    <phoneticPr fontId="1" type="noConversion"/>
  </si>
  <si>
    <t>鲁建军</t>
    <phoneticPr fontId="1" type="noConversion"/>
  </si>
  <si>
    <t>卢文方</t>
    <phoneticPr fontId="1" type="noConversion"/>
  </si>
  <si>
    <t>夏润</t>
    <phoneticPr fontId="1" type="noConversion"/>
  </si>
  <si>
    <t>余军</t>
    <phoneticPr fontId="1" type="noConversion"/>
  </si>
  <si>
    <t>章素鋆</t>
    <phoneticPr fontId="1" type="noConversion"/>
  </si>
  <si>
    <t>程海华</t>
    <phoneticPr fontId="1" type="noConversion"/>
  </si>
  <si>
    <t>高悦</t>
    <phoneticPr fontId="1" type="noConversion"/>
  </si>
  <si>
    <t>李桂芳</t>
    <phoneticPr fontId="1" type="noConversion"/>
  </si>
  <si>
    <t>方慧</t>
    <phoneticPr fontId="1" type="noConversion"/>
  </si>
  <si>
    <t>胡盼</t>
    <phoneticPr fontId="1" type="noConversion"/>
  </si>
  <si>
    <t>万玉霞</t>
    <phoneticPr fontId="1" type="noConversion"/>
  </si>
  <si>
    <t>杨开凤</t>
    <phoneticPr fontId="1" type="noConversion"/>
  </si>
  <si>
    <t>叶旭杰</t>
    <phoneticPr fontId="1" type="noConversion"/>
  </si>
  <si>
    <t>钱文举</t>
    <phoneticPr fontId="1" type="noConversion"/>
  </si>
  <si>
    <t>夏拯</t>
    <phoneticPr fontId="1" type="noConversion"/>
  </si>
  <si>
    <t>郑荣华</t>
    <phoneticPr fontId="1" type="noConversion"/>
  </si>
  <si>
    <t>管圣伟</t>
    <phoneticPr fontId="1" type="noConversion"/>
  </si>
  <si>
    <t>王红星</t>
    <phoneticPr fontId="1" type="noConversion"/>
  </si>
  <si>
    <t>缺考</t>
    <phoneticPr fontId="1" type="noConversion"/>
  </si>
  <si>
    <t>张猛</t>
    <phoneticPr fontId="1" type="noConversion"/>
  </si>
  <si>
    <t>养护站机驾人员</t>
    <phoneticPr fontId="1" type="noConversion"/>
  </si>
  <si>
    <t>综合成绩</t>
    <phoneticPr fontId="1" type="noConversion"/>
  </si>
  <si>
    <t>是</t>
    <phoneticPr fontId="1" type="noConversion"/>
  </si>
  <si>
    <t>是否入围体检</t>
    <phoneticPr fontId="1" type="noConversion"/>
  </si>
  <si>
    <t>笔试成绩折算40%</t>
    <phoneticPr fontId="1" type="noConversion"/>
  </si>
  <si>
    <t>面试成绩折算60%</t>
    <phoneticPr fontId="1" type="noConversion"/>
  </si>
  <si>
    <t>实操成绩折算50%</t>
    <phoneticPr fontId="1" type="noConversion"/>
  </si>
  <si>
    <t>面试成绩折算50%</t>
    <phoneticPr fontId="1" type="noConversion"/>
  </si>
  <si>
    <t>岗 位</t>
    <phoneticPr fontId="1" type="noConversion"/>
  </si>
  <si>
    <t>姓 名</t>
    <phoneticPr fontId="1" type="noConversion"/>
  </si>
  <si>
    <t>笔 试</t>
    <phoneticPr fontId="1" type="noConversion"/>
  </si>
  <si>
    <t>面 试</t>
    <phoneticPr fontId="1" type="noConversion"/>
  </si>
  <si>
    <t>实 操</t>
    <phoneticPr fontId="1" type="noConversion"/>
  </si>
  <si>
    <t>面 试</t>
    <phoneticPr fontId="1" type="noConversion"/>
  </si>
  <si>
    <t>淳安县公路养护工程有限公司（国有企业）公开招聘工作人员综合成绩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</si>
</sst>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J12" sqref="J12"/>
    </sheetView>
  </sheetViews>
  <sheetFormatPr defaultColWidth="9" defaultRowHeight="13.5" x14ac:dyDescent="0.15"/>
  <cols>
    <col min="1" max="1" width="16.875" style="1" customWidth="1"/>
    <col min="2" max="2" width="15.5" style="1" customWidth="1"/>
    <col min="3" max="4" width="12.125" style="1" customWidth="1"/>
    <col min="5" max="6" width="18.5" style="1" customWidth="1"/>
    <col min="7" max="7" width="12.125" style="1" customWidth="1"/>
    <col min="8" max="8" width="20.5" style="1" customWidth="1"/>
    <col min="9" max="16384" width="9" style="1"/>
  </cols>
  <sheetData>
    <row r="1" spans="1:14" ht="30.75" customHeight="1" x14ac:dyDescent="0.15">
      <c r="A1" s="20" t="s">
        <v>56</v>
      </c>
      <c r="B1" s="20"/>
      <c r="C1" s="20"/>
      <c r="D1" s="20"/>
      <c r="E1" s="20"/>
      <c r="F1" s="20"/>
      <c r="G1" s="20"/>
      <c r="H1" s="20"/>
    </row>
    <row r="2" spans="1:14" s="3" customFormat="1" ht="19.5" customHeight="1" x14ac:dyDescent="0.15">
      <c r="A2" s="13" t="s">
        <v>50</v>
      </c>
      <c r="B2" s="13" t="s">
        <v>51</v>
      </c>
      <c r="C2" s="13" t="s">
        <v>52</v>
      </c>
      <c r="D2" s="13" t="s">
        <v>53</v>
      </c>
      <c r="E2" s="13" t="s">
        <v>46</v>
      </c>
      <c r="F2" s="13" t="s">
        <v>47</v>
      </c>
      <c r="G2" s="13" t="s">
        <v>43</v>
      </c>
      <c r="H2" s="13" t="s">
        <v>45</v>
      </c>
      <c r="I2" s="8"/>
      <c r="J2" s="8"/>
      <c r="K2" s="8"/>
      <c r="L2" s="8"/>
      <c r="M2" s="8"/>
      <c r="N2" s="8"/>
    </row>
    <row r="3" spans="1:14" s="3" customFormat="1" ht="19.5" customHeight="1" x14ac:dyDescent="0.15">
      <c r="A3" s="14" t="s">
        <v>0</v>
      </c>
      <c r="B3" s="2" t="s">
        <v>12</v>
      </c>
      <c r="C3" s="4">
        <v>83</v>
      </c>
      <c r="D3" s="4">
        <v>88.36</v>
      </c>
      <c r="E3" s="4">
        <f>SUM(C3*0.4)</f>
        <v>33.200000000000003</v>
      </c>
      <c r="F3" s="5">
        <f>SUM(D3*0.6)</f>
        <v>53.015999999999998</v>
      </c>
      <c r="G3" s="5">
        <f>SUM(E3+F3)</f>
        <v>86.216000000000008</v>
      </c>
      <c r="H3" s="2" t="s">
        <v>44</v>
      </c>
      <c r="I3" s="9"/>
      <c r="J3" s="9"/>
      <c r="K3" s="8"/>
      <c r="L3" s="10"/>
      <c r="M3" s="8"/>
      <c r="N3" s="8"/>
    </row>
    <row r="4" spans="1:14" s="3" customFormat="1" ht="19.5" customHeight="1" x14ac:dyDescent="0.15">
      <c r="A4" s="15"/>
      <c r="B4" s="2" t="s">
        <v>20</v>
      </c>
      <c r="C4" s="4">
        <v>83</v>
      </c>
      <c r="D4" s="4">
        <v>84.67</v>
      </c>
      <c r="E4" s="4">
        <f t="shared" ref="E4:E5" si="0">SUM(C4*0.4)</f>
        <v>33.200000000000003</v>
      </c>
      <c r="F4" s="5">
        <f t="shared" ref="F4:F5" si="1">SUM(D4*0.6)</f>
        <v>50.802</v>
      </c>
      <c r="G4" s="5">
        <f t="shared" ref="G4:G5" si="2">SUM(E4+F4)</f>
        <v>84.00200000000001</v>
      </c>
      <c r="H4" s="2"/>
      <c r="I4" s="9"/>
      <c r="J4" s="9"/>
      <c r="K4" s="8"/>
      <c r="L4" s="10"/>
      <c r="M4" s="8"/>
      <c r="N4" s="8"/>
    </row>
    <row r="5" spans="1:14" s="3" customFormat="1" ht="19.5" customHeight="1" x14ac:dyDescent="0.15">
      <c r="A5" s="15"/>
      <c r="B5" s="2" t="s">
        <v>1</v>
      </c>
      <c r="C5" s="4">
        <v>81</v>
      </c>
      <c r="D5" s="4">
        <v>89.52</v>
      </c>
      <c r="E5" s="4">
        <f t="shared" si="0"/>
        <v>32.4</v>
      </c>
      <c r="F5" s="5">
        <f t="shared" si="1"/>
        <v>53.711999999999996</v>
      </c>
      <c r="G5" s="5">
        <f t="shared" si="2"/>
        <v>86.111999999999995</v>
      </c>
      <c r="H5" s="2"/>
      <c r="I5" s="9"/>
      <c r="J5" s="9"/>
      <c r="K5" s="8"/>
      <c r="L5" s="10"/>
      <c r="M5" s="8"/>
      <c r="N5" s="8"/>
    </row>
    <row r="6" spans="1:14" s="3" customFormat="1" ht="19.5" customHeight="1" x14ac:dyDescent="0.15">
      <c r="A6" s="15"/>
      <c r="B6" s="2" t="s">
        <v>31</v>
      </c>
      <c r="C6" s="4">
        <v>80</v>
      </c>
      <c r="D6" s="4"/>
      <c r="E6" s="4"/>
      <c r="F6" s="2"/>
      <c r="G6" s="4"/>
      <c r="H6" s="4"/>
      <c r="I6" s="8"/>
      <c r="J6" s="8"/>
      <c r="K6" s="8"/>
      <c r="L6" s="8"/>
      <c r="M6" s="8"/>
      <c r="N6" s="8"/>
    </row>
    <row r="7" spans="1:14" s="3" customFormat="1" ht="19.5" customHeight="1" x14ac:dyDescent="0.15">
      <c r="A7" s="15"/>
      <c r="B7" s="2" t="s">
        <v>4</v>
      </c>
      <c r="C7" s="4">
        <v>79</v>
      </c>
      <c r="D7" s="4"/>
      <c r="E7" s="4"/>
      <c r="F7" s="4"/>
      <c r="G7" s="4"/>
      <c r="H7" s="2"/>
      <c r="I7" s="9"/>
      <c r="J7" s="9"/>
      <c r="K7" s="8"/>
      <c r="L7" s="10"/>
      <c r="M7" s="8"/>
      <c r="N7" s="8"/>
    </row>
    <row r="8" spans="1:14" s="3" customFormat="1" ht="19.5" customHeight="1" x14ac:dyDescent="0.15">
      <c r="A8" s="15"/>
      <c r="B8" s="2" t="s">
        <v>28</v>
      </c>
      <c r="C8" s="4">
        <v>79</v>
      </c>
      <c r="D8" s="4"/>
      <c r="E8" s="4"/>
      <c r="F8" s="4"/>
      <c r="G8" s="4"/>
      <c r="H8" s="4"/>
      <c r="I8" s="8"/>
      <c r="J8" s="8"/>
      <c r="K8" s="8"/>
      <c r="L8" s="8"/>
      <c r="M8" s="8"/>
      <c r="N8" s="8"/>
    </row>
    <row r="9" spans="1:14" s="3" customFormat="1" ht="19.5" customHeight="1" x14ac:dyDescent="0.15">
      <c r="A9" s="15"/>
      <c r="B9" s="2" t="s">
        <v>18</v>
      </c>
      <c r="C9" s="4">
        <v>76</v>
      </c>
      <c r="D9" s="4"/>
      <c r="E9" s="4"/>
      <c r="F9" s="4"/>
      <c r="G9" s="4"/>
      <c r="H9" s="2"/>
      <c r="I9" s="9"/>
      <c r="J9" s="9"/>
      <c r="K9" s="8"/>
      <c r="L9" s="10"/>
      <c r="M9" s="8"/>
      <c r="N9" s="8"/>
    </row>
    <row r="10" spans="1:14" s="3" customFormat="1" ht="19.5" customHeight="1" x14ac:dyDescent="0.15">
      <c r="A10" s="15"/>
      <c r="B10" s="2" t="s">
        <v>26</v>
      </c>
      <c r="C10" s="4">
        <v>76</v>
      </c>
      <c r="D10" s="4"/>
      <c r="E10" s="4"/>
      <c r="F10" s="4"/>
      <c r="G10" s="4"/>
      <c r="H10" s="6"/>
      <c r="I10" s="11"/>
      <c r="J10" s="9"/>
      <c r="K10" s="8"/>
      <c r="L10" s="10"/>
      <c r="M10" s="8"/>
      <c r="N10" s="8"/>
    </row>
    <row r="11" spans="1:14" s="3" customFormat="1" ht="19.5" customHeight="1" x14ac:dyDescent="0.15">
      <c r="A11" s="15"/>
      <c r="B11" s="2" t="s">
        <v>30</v>
      </c>
      <c r="C11" s="4">
        <v>74</v>
      </c>
      <c r="D11" s="4"/>
      <c r="E11" s="4"/>
      <c r="F11" s="4"/>
      <c r="G11" s="4"/>
      <c r="H11" s="4"/>
      <c r="I11" s="8"/>
      <c r="J11" s="8"/>
      <c r="K11" s="8"/>
      <c r="L11" s="8"/>
      <c r="M11" s="8"/>
      <c r="N11" s="8"/>
    </row>
    <row r="12" spans="1:14" s="3" customFormat="1" ht="19.5" customHeight="1" x14ac:dyDescent="0.15">
      <c r="A12" s="15"/>
      <c r="B12" s="2" t="s">
        <v>3</v>
      </c>
      <c r="C12" s="4">
        <v>74</v>
      </c>
      <c r="D12" s="4"/>
      <c r="E12" s="4"/>
      <c r="F12" s="4"/>
      <c r="G12" s="4"/>
      <c r="H12" s="2"/>
      <c r="I12" s="9"/>
      <c r="J12" s="9"/>
      <c r="K12" s="8"/>
      <c r="L12" s="10"/>
      <c r="M12" s="8"/>
      <c r="N12" s="8"/>
    </row>
    <row r="13" spans="1:14" s="3" customFormat="1" ht="19.5" customHeight="1" x14ac:dyDescent="0.15">
      <c r="A13" s="15"/>
      <c r="B13" s="2" t="s">
        <v>16</v>
      </c>
      <c r="C13" s="4">
        <v>73</v>
      </c>
      <c r="D13" s="4"/>
      <c r="E13" s="4"/>
      <c r="F13" s="4"/>
      <c r="G13" s="4"/>
      <c r="H13" s="2"/>
      <c r="I13" s="9"/>
      <c r="J13" s="9"/>
      <c r="K13" s="8"/>
      <c r="L13" s="8"/>
      <c r="M13" s="8"/>
      <c r="N13" s="8"/>
    </row>
    <row r="14" spans="1:14" s="3" customFormat="1" ht="19.5" customHeight="1" x14ac:dyDescent="0.15">
      <c r="A14" s="15"/>
      <c r="B14" s="2" t="s">
        <v>2</v>
      </c>
      <c r="C14" s="4">
        <v>73</v>
      </c>
      <c r="D14" s="4"/>
      <c r="E14" s="4"/>
      <c r="F14" s="4"/>
      <c r="G14" s="4"/>
      <c r="H14" s="2"/>
      <c r="I14" s="9"/>
      <c r="J14" s="9"/>
      <c r="K14" s="8"/>
      <c r="L14" s="10"/>
      <c r="M14" s="8"/>
      <c r="N14" s="8"/>
    </row>
    <row r="15" spans="1:14" s="3" customFormat="1" ht="19.5" customHeight="1" x14ac:dyDescent="0.15">
      <c r="A15" s="15"/>
      <c r="B15" s="2" t="s">
        <v>14</v>
      </c>
      <c r="C15" s="4">
        <v>71</v>
      </c>
      <c r="D15" s="4"/>
      <c r="E15" s="4"/>
      <c r="F15" s="4"/>
      <c r="G15" s="4"/>
      <c r="H15" s="2"/>
      <c r="I15" s="9"/>
      <c r="J15" s="9"/>
      <c r="K15" s="8"/>
      <c r="L15" s="10"/>
      <c r="M15" s="8"/>
      <c r="N15" s="8"/>
    </row>
    <row r="16" spans="1:14" s="3" customFormat="1" ht="19.5" customHeight="1" x14ac:dyDescent="0.15">
      <c r="A16" s="15"/>
      <c r="B16" s="2" t="s">
        <v>15</v>
      </c>
      <c r="C16" s="4">
        <v>71</v>
      </c>
      <c r="D16" s="4"/>
      <c r="E16" s="4"/>
      <c r="F16" s="4"/>
      <c r="G16" s="4"/>
      <c r="H16" s="2"/>
      <c r="I16" s="9"/>
      <c r="J16" s="9"/>
      <c r="K16" s="8"/>
      <c r="L16" s="10"/>
      <c r="M16" s="8"/>
      <c r="N16" s="8"/>
    </row>
    <row r="17" spans="1:14" s="3" customFormat="1" ht="19.5" customHeight="1" x14ac:dyDescent="0.15">
      <c r="A17" s="15"/>
      <c r="B17" s="2" t="s">
        <v>13</v>
      </c>
      <c r="C17" s="4">
        <v>70</v>
      </c>
      <c r="D17" s="4"/>
      <c r="E17" s="4"/>
      <c r="F17" s="4"/>
      <c r="G17" s="4"/>
      <c r="H17" s="2"/>
      <c r="I17" s="9"/>
      <c r="J17" s="9"/>
      <c r="K17" s="8"/>
      <c r="L17" s="10"/>
      <c r="M17" s="8"/>
      <c r="N17" s="8"/>
    </row>
    <row r="18" spans="1:14" s="3" customFormat="1" ht="19.5" customHeight="1" x14ac:dyDescent="0.15">
      <c r="A18" s="15"/>
      <c r="B18" s="2" t="s">
        <v>29</v>
      </c>
      <c r="C18" s="4">
        <v>70</v>
      </c>
      <c r="D18" s="4"/>
      <c r="E18" s="4"/>
      <c r="F18" s="4"/>
      <c r="G18" s="4"/>
      <c r="H18" s="4"/>
      <c r="I18" s="8"/>
      <c r="J18" s="8"/>
      <c r="K18" s="8"/>
      <c r="L18" s="8"/>
      <c r="M18" s="8"/>
      <c r="N18" s="8"/>
    </row>
    <row r="19" spans="1:14" s="3" customFormat="1" ht="19.5" customHeight="1" x14ac:dyDescent="0.15">
      <c r="A19" s="15"/>
      <c r="B19" s="2" t="s">
        <v>5</v>
      </c>
      <c r="C19" s="4">
        <v>69</v>
      </c>
      <c r="D19" s="4"/>
      <c r="E19" s="4"/>
      <c r="F19" s="4"/>
      <c r="G19" s="4"/>
      <c r="H19" s="2"/>
      <c r="I19" s="9"/>
      <c r="J19" s="9"/>
      <c r="K19" s="8"/>
      <c r="L19" s="10"/>
      <c r="M19" s="8"/>
      <c r="N19" s="8"/>
    </row>
    <row r="20" spans="1:14" s="3" customFormat="1" ht="19.5" customHeight="1" x14ac:dyDescent="0.15">
      <c r="A20" s="15"/>
      <c r="B20" s="2" t="s">
        <v>33</v>
      </c>
      <c r="C20" s="4">
        <v>69</v>
      </c>
      <c r="D20" s="4"/>
      <c r="E20" s="4"/>
      <c r="F20" s="4"/>
      <c r="G20" s="4"/>
      <c r="H20" s="4"/>
      <c r="I20" s="8"/>
      <c r="J20" s="8"/>
      <c r="K20" s="8"/>
      <c r="L20" s="8"/>
      <c r="M20" s="8"/>
      <c r="N20" s="8"/>
    </row>
    <row r="21" spans="1:14" s="3" customFormat="1" ht="19.5" customHeight="1" x14ac:dyDescent="0.15">
      <c r="A21" s="15"/>
      <c r="B21" s="2" t="s">
        <v>27</v>
      </c>
      <c r="C21" s="4">
        <v>68</v>
      </c>
      <c r="D21" s="4"/>
      <c r="E21" s="4"/>
      <c r="F21" s="4"/>
      <c r="G21" s="4"/>
      <c r="H21" s="6"/>
      <c r="I21" s="11"/>
      <c r="J21" s="9"/>
      <c r="K21" s="8"/>
      <c r="L21" s="10"/>
      <c r="M21" s="8"/>
      <c r="N21" s="8"/>
    </row>
    <row r="22" spans="1:14" s="3" customFormat="1" ht="19.5" customHeight="1" x14ac:dyDescent="0.15">
      <c r="A22" s="15"/>
      <c r="B22" s="2" t="s">
        <v>6</v>
      </c>
      <c r="C22" s="4">
        <v>68</v>
      </c>
      <c r="D22" s="4"/>
      <c r="E22" s="4"/>
      <c r="F22" s="4"/>
      <c r="G22" s="4"/>
      <c r="H22" s="2"/>
      <c r="I22" s="9"/>
      <c r="J22" s="9"/>
      <c r="K22" s="8"/>
      <c r="L22" s="10"/>
      <c r="M22" s="8"/>
      <c r="N22" s="8"/>
    </row>
    <row r="23" spans="1:14" s="3" customFormat="1" ht="19.5" customHeight="1" x14ac:dyDescent="0.15">
      <c r="A23" s="15"/>
      <c r="B23" s="2" t="s">
        <v>17</v>
      </c>
      <c r="C23" s="4">
        <v>67</v>
      </c>
      <c r="D23" s="4"/>
      <c r="E23" s="4"/>
      <c r="F23" s="4"/>
      <c r="G23" s="4"/>
      <c r="H23" s="2"/>
      <c r="I23" s="9"/>
      <c r="J23" s="9"/>
      <c r="K23" s="8"/>
      <c r="L23" s="10"/>
      <c r="M23" s="8"/>
      <c r="N23" s="8"/>
    </row>
    <row r="24" spans="1:14" s="3" customFormat="1" ht="19.5" customHeight="1" x14ac:dyDescent="0.15">
      <c r="A24" s="15"/>
      <c r="B24" s="2" t="s">
        <v>32</v>
      </c>
      <c r="C24" s="4">
        <v>67</v>
      </c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</row>
    <row r="25" spans="1:14" s="3" customFormat="1" ht="19.5" customHeight="1" x14ac:dyDescent="0.15">
      <c r="A25" s="16"/>
      <c r="B25" s="2" t="s">
        <v>19</v>
      </c>
      <c r="C25" s="4">
        <v>61</v>
      </c>
      <c r="D25" s="4"/>
      <c r="E25" s="4"/>
      <c r="F25" s="4"/>
      <c r="G25" s="4"/>
      <c r="H25" s="6"/>
      <c r="I25" s="11"/>
      <c r="J25" s="9"/>
      <c r="K25" s="8"/>
      <c r="L25" s="10"/>
      <c r="M25" s="8"/>
      <c r="N25" s="8"/>
    </row>
    <row r="26" spans="1:14" s="3" customFormat="1" ht="19.5" customHeight="1" x14ac:dyDescent="0.15">
      <c r="A26" s="14" t="s">
        <v>7</v>
      </c>
      <c r="B26" s="2" t="s">
        <v>9</v>
      </c>
      <c r="C26" s="4">
        <v>82</v>
      </c>
      <c r="D26" s="4">
        <v>89.22</v>
      </c>
      <c r="E26" s="5">
        <f>SUM(C26*0.4)</f>
        <v>32.800000000000004</v>
      </c>
      <c r="F26" s="5">
        <f>SUM(D26*0.6)</f>
        <v>53.531999999999996</v>
      </c>
      <c r="G26" s="5">
        <f>SUM(E26+F26)</f>
        <v>86.331999999999994</v>
      </c>
      <c r="H26" s="4" t="s">
        <v>44</v>
      </c>
    </row>
    <row r="27" spans="1:14" s="3" customFormat="1" ht="19.5" customHeight="1" x14ac:dyDescent="0.15">
      <c r="A27" s="15"/>
      <c r="B27" s="2" t="s">
        <v>21</v>
      </c>
      <c r="C27" s="4">
        <v>83</v>
      </c>
      <c r="D27" s="4">
        <v>86.28</v>
      </c>
      <c r="E27" s="5">
        <f t="shared" ref="E27:E34" si="3">SUM(C27*0.4)</f>
        <v>33.200000000000003</v>
      </c>
      <c r="F27" s="5">
        <f t="shared" ref="F27:F34" si="4">SUM(D27*0.6)</f>
        <v>51.768000000000001</v>
      </c>
      <c r="G27" s="5">
        <f t="shared" ref="G27:G29" si="5">SUM(E27+F27)</f>
        <v>84.968000000000004</v>
      </c>
      <c r="H27" s="4" t="s">
        <v>44</v>
      </c>
    </row>
    <row r="28" spans="1:14" s="3" customFormat="1" ht="19.5" customHeight="1" x14ac:dyDescent="0.15">
      <c r="A28" s="15"/>
      <c r="B28" s="2" t="s">
        <v>8</v>
      </c>
      <c r="C28" s="4">
        <v>72</v>
      </c>
      <c r="D28" s="4">
        <v>86.88</v>
      </c>
      <c r="E28" s="5">
        <f t="shared" si="3"/>
        <v>28.8</v>
      </c>
      <c r="F28" s="5">
        <f t="shared" si="4"/>
        <v>52.127999999999993</v>
      </c>
      <c r="G28" s="5">
        <f t="shared" si="5"/>
        <v>80.927999999999997</v>
      </c>
      <c r="H28" s="4" t="s">
        <v>44</v>
      </c>
    </row>
    <row r="29" spans="1:14" s="3" customFormat="1" ht="19.5" customHeight="1" x14ac:dyDescent="0.15">
      <c r="A29" s="15"/>
      <c r="B29" s="2" t="s">
        <v>23</v>
      </c>
      <c r="C29" s="4">
        <v>65</v>
      </c>
      <c r="D29" s="4">
        <v>87.02</v>
      </c>
      <c r="E29" s="5">
        <f t="shared" si="3"/>
        <v>26</v>
      </c>
      <c r="F29" s="5">
        <f t="shared" si="4"/>
        <v>52.211999999999996</v>
      </c>
      <c r="G29" s="5">
        <f t="shared" si="5"/>
        <v>78.211999999999989</v>
      </c>
      <c r="H29" s="4"/>
    </row>
    <row r="30" spans="1:14" s="3" customFormat="1" ht="19.5" customHeight="1" x14ac:dyDescent="0.15">
      <c r="A30" s="15"/>
      <c r="B30" s="2" t="s">
        <v>24</v>
      </c>
      <c r="C30" s="4">
        <v>76</v>
      </c>
      <c r="D30" s="4" t="s">
        <v>40</v>
      </c>
      <c r="E30" s="5"/>
      <c r="F30" s="5"/>
      <c r="G30" s="4"/>
      <c r="H30" s="4"/>
    </row>
    <row r="31" spans="1:14" s="3" customFormat="1" ht="19.5" customHeight="1" x14ac:dyDescent="0.15">
      <c r="A31" s="16"/>
      <c r="B31" s="2" t="s">
        <v>34</v>
      </c>
      <c r="C31" s="4">
        <v>68</v>
      </c>
      <c r="D31" s="4" t="s">
        <v>40</v>
      </c>
      <c r="E31" s="5"/>
      <c r="F31" s="5"/>
      <c r="G31" s="4"/>
      <c r="H31" s="4"/>
    </row>
    <row r="32" spans="1:14" s="3" customFormat="1" ht="19.5" customHeight="1" x14ac:dyDescent="0.15">
      <c r="A32" s="14" t="s">
        <v>11</v>
      </c>
      <c r="B32" s="2" t="s">
        <v>10</v>
      </c>
      <c r="C32" s="4">
        <v>81</v>
      </c>
      <c r="D32" s="4">
        <v>88.12</v>
      </c>
      <c r="E32" s="5">
        <f t="shared" si="3"/>
        <v>32.4</v>
      </c>
      <c r="F32" s="5">
        <f t="shared" si="4"/>
        <v>52.872</v>
      </c>
      <c r="G32" s="5">
        <f>SUM(C32*0.4+D32*0.6)</f>
        <v>85.271999999999991</v>
      </c>
      <c r="H32" s="4" t="s">
        <v>44</v>
      </c>
    </row>
    <row r="33" spans="1:8" s="3" customFormat="1" ht="19.5" customHeight="1" x14ac:dyDescent="0.15">
      <c r="A33" s="15"/>
      <c r="B33" s="2" t="s">
        <v>25</v>
      </c>
      <c r="C33" s="4">
        <v>74</v>
      </c>
      <c r="D33" s="4">
        <v>88.5</v>
      </c>
      <c r="E33" s="5">
        <f t="shared" si="3"/>
        <v>29.6</v>
      </c>
      <c r="F33" s="5">
        <f t="shared" si="4"/>
        <v>53.1</v>
      </c>
      <c r="G33" s="5">
        <f>SUM(C33*0.4+D33*0.6)</f>
        <v>82.7</v>
      </c>
      <c r="H33" s="4" t="s">
        <v>44</v>
      </c>
    </row>
    <row r="34" spans="1:8" s="3" customFormat="1" ht="19.5" customHeight="1" x14ac:dyDescent="0.15">
      <c r="A34" s="16"/>
      <c r="B34" s="2" t="s">
        <v>22</v>
      </c>
      <c r="C34" s="4">
        <v>68</v>
      </c>
      <c r="D34" s="4">
        <v>87.18</v>
      </c>
      <c r="E34" s="5">
        <f t="shared" si="3"/>
        <v>27.200000000000003</v>
      </c>
      <c r="F34" s="5">
        <f t="shared" si="4"/>
        <v>52.308</v>
      </c>
      <c r="G34" s="5">
        <f t="shared" ref="G34" si="6">SUM(C34*0.4+D34*0.6)</f>
        <v>79.50800000000001</v>
      </c>
      <c r="H34" s="4"/>
    </row>
    <row r="35" spans="1:8" s="3" customFormat="1" ht="19.5" customHeight="1" x14ac:dyDescent="0.15">
      <c r="A35" s="13" t="s">
        <v>50</v>
      </c>
      <c r="B35" s="13" t="s">
        <v>51</v>
      </c>
      <c r="C35" s="13" t="s">
        <v>54</v>
      </c>
      <c r="D35" s="13" t="s">
        <v>55</v>
      </c>
      <c r="E35" s="13" t="s">
        <v>48</v>
      </c>
      <c r="F35" s="13" t="s">
        <v>49</v>
      </c>
      <c r="G35" s="13" t="s">
        <v>43</v>
      </c>
      <c r="H35" s="13" t="s">
        <v>45</v>
      </c>
    </row>
    <row r="36" spans="1:8" ht="21" customHeight="1" x14ac:dyDescent="0.15">
      <c r="A36" s="17" t="s">
        <v>42</v>
      </c>
      <c r="B36" s="2" t="s">
        <v>37</v>
      </c>
      <c r="C36" s="2">
        <v>95.25</v>
      </c>
      <c r="D36" s="4">
        <v>88.08</v>
      </c>
      <c r="E36" s="5">
        <f>SUM(C36*0.5)</f>
        <v>47.625</v>
      </c>
      <c r="F36" s="4">
        <f>SUM(D36*0.5)</f>
        <v>44.04</v>
      </c>
      <c r="G36" s="12">
        <f>SUM(E36+F36)</f>
        <v>91.664999999999992</v>
      </c>
      <c r="H36" s="7" t="s">
        <v>44</v>
      </c>
    </row>
    <row r="37" spans="1:8" ht="21" customHeight="1" x14ac:dyDescent="0.15">
      <c r="A37" s="18"/>
      <c r="B37" s="6" t="s">
        <v>39</v>
      </c>
      <c r="C37" s="2">
        <v>96.5</v>
      </c>
      <c r="D37" s="4">
        <v>86.44</v>
      </c>
      <c r="E37" s="5">
        <f t="shared" ref="E37:E40" si="7">SUM(C37*0.5)</f>
        <v>48.25</v>
      </c>
      <c r="F37" s="4">
        <f t="shared" ref="F37:F40" si="8">SUM(D37*0.5)</f>
        <v>43.22</v>
      </c>
      <c r="G37" s="12">
        <f t="shared" ref="G37:G40" si="9">SUM(E37+F37)</f>
        <v>91.47</v>
      </c>
      <c r="H37" s="7" t="s">
        <v>44</v>
      </c>
    </row>
    <row r="38" spans="1:8" ht="21" customHeight="1" x14ac:dyDescent="0.15">
      <c r="A38" s="18"/>
      <c r="B38" s="2" t="s">
        <v>35</v>
      </c>
      <c r="C38" s="2">
        <v>93</v>
      </c>
      <c r="D38" s="4">
        <v>87.38</v>
      </c>
      <c r="E38" s="5">
        <f t="shared" si="7"/>
        <v>46.5</v>
      </c>
      <c r="F38" s="4">
        <f t="shared" si="8"/>
        <v>43.69</v>
      </c>
      <c r="G38" s="12">
        <f t="shared" si="9"/>
        <v>90.19</v>
      </c>
      <c r="H38" s="7" t="s">
        <v>44</v>
      </c>
    </row>
    <row r="39" spans="1:8" ht="21" customHeight="1" x14ac:dyDescent="0.15">
      <c r="A39" s="18"/>
      <c r="B39" s="6" t="s">
        <v>36</v>
      </c>
      <c r="C39" s="2">
        <v>92</v>
      </c>
      <c r="D39" s="4">
        <v>86.92</v>
      </c>
      <c r="E39" s="5">
        <f t="shared" si="7"/>
        <v>46</v>
      </c>
      <c r="F39" s="4">
        <f t="shared" si="8"/>
        <v>43.46</v>
      </c>
      <c r="G39" s="12">
        <f t="shared" si="9"/>
        <v>89.460000000000008</v>
      </c>
      <c r="H39" s="7" t="s">
        <v>44</v>
      </c>
    </row>
    <row r="40" spans="1:8" ht="21" customHeight="1" x14ac:dyDescent="0.15">
      <c r="A40" s="18"/>
      <c r="B40" s="6" t="s">
        <v>38</v>
      </c>
      <c r="C40" s="2">
        <v>87.75</v>
      </c>
      <c r="D40" s="4">
        <v>85.98</v>
      </c>
      <c r="E40" s="5">
        <f t="shared" si="7"/>
        <v>43.875</v>
      </c>
      <c r="F40" s="4">
        <f t="shared" si="8"/>
        <v>42.99</v>
      </c>
      <c r="G40" s="12">
        <f t="shared" si="9"/>
        <v>86.865000000000009</v>
      </c>
      <c r="H40" s="7"/>
    </row>
    <row r="41" spans="1:8" ht="21" customHeight="1" x14ac:dyDescent="0.15">
      <c r="A41" s="19"/>
      <c r="B41" s="6" t="s">
        <v>41</v>
      </c>
      <c r="C41" s="7">
        <v>77.25</v>
      </c>
      <c r="D41" s="7" t="s">
        <v>40</v>
      </c>
      <c r="E41" s="5"/>
      <c r="F41" s="7"/>
      <c r="G41" s="7"/>
      <c r="H41" s="7"/>
    </row>
  </sheetData>
  <mergeCells count="5">
    <mergeCell ref="A26:A31"/>
    <mergeCell ref="A32:A34"/>
    <mergeCell ref="A36:A41"/>
    <mergeCell ref="A1:H1"/>
    <mergeCell ref="A3:A25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2022-05-20T08:38:10Z</dcterms:modified>
</cp:coreProperties>
</file>